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t. Sindico\Documents\Archivos Clasificados\Construccion de Funeraria y Multiuso\"/>
    </mc:Choice>
  </mc:AlternateContent>
  <bookViews>
    <workbookView xWindow="0" yWindow="0" windowWidth="21600" windowHeight="9735"/>
  </bookViews>
  <sheets>
    <sheet name="FUNERARIA" sheetId="2" r:id="rId1"/>
  </sheets>
  <definedNames>
    <definedName name="_xlnm.Print_Area" localSheetId="0">FUNERARIA!$B$1:$H$112</definedName>
  </definedNames>
  <calcPr calcId="152511"/>
</workbook>
</file>

<file path=xl/calcChain.xml><?xml version="1.0" encoding="utf-8"?>
<calcChain xmlns="http://schemas.openxmlformats.org/spreadsheetml/2006/main">
  <c r="G85" i="2" l="1"/>
  <c r="G84" i="2"/>
  <c r="H86" i="2" s="1"/>
  <c r="G100" i="2"/>
  <c r="G99" i="2"/>
  <c r="G96" i="2"/>
  <c r="H97" i="2" s="1"/>
  <c r="G93" i="2"/>
  <c r="G92" i="2"/>
  <c r="G89" i="2"/>
  <c r="G88" i="2"/>
  <c r="G80" i="2"/>
  <c r="G79" i="2"/>
  <c r="G76" i="2"/>
  <c r="G75" i="2"/>
  <c r="G71" i="2"/>
  <c r="G70" i="2"/>
  <c r="G69" i="2"/>
  <c r="G68" i="2"/>
  <c r="G65" i="2"/>
  <c r="G64" i="2"/>
  <c r="G63" i="2"/>
  <c r="G62" i="2"/>
  <c r="G61" i="2"/>
  <c r="G60" i="2"/>
  <c r="G59" i="2"/>
  <c r="G58" i="2"/>
  <c r="G57" i="2"/>
  <c r="G56" i="2"/>
  <c r="G53" i="2"/>
  <c r="G52" i="2"/>
  <c r="G51" i="2"/>
  <c r="G50" i="2"/>
  <c r="G49" i="2"/>
  <c r="G48" i="2"/>
  <c r="G47" i="2"/>
  <c r="G46" i="2"/>
  <c r="G43" i="2"/>
  <c r="H44" i="2" s="1"/>
  <c r="G38" i="2"/>
  <c r="G37" i="2"/>
  <c r="G36" i="2"/>
  <c r="G34" i="2"/>
  <c r="G35" i="2"/>
  <c r="G31" i="2"/>
  <c r="G30" i="2"/>
  <c r="G27" i="2"/>
  <c r="H28" i="2" s="1"/>
  <c r="G24" i="2"/>
  <c r="H25" i="2" s="1"/>
  <c r="G21" i="2"/>
  <c r="G20" i="2"/>
  <c r="G17" i="2"/>
  <c r="H18" i="2" s="1"/>
  <c r="H11" i="2"/>
  <c r="H8" i="2" l="1"/>
  <c r="H101" i="2"/>
  <c r="H15" i="2"/>
  <c r="H22" i="2"/>
  <c r="H94" i="2"/>
  <c r="H73" i="2"/>
  <c r="H81" i="2"/>
  <c r="H90" i="2"/>
  <c r="H32" i="2"/>
  <c r="H66" i="2"/>
  <c r="H54" i="2"/>
  <c r="G111" i="2"/>
  <c r="G112" i="2" s="1"/>
  <c r="H77" i="2"/>
  <c r="H39" i="2"/>
</calcChain>
</file>

<file path=xl/sharedStrings.xml><?xml version="1.0" encoding="utf-8"?>
<sst xmlns="http://schemas.openxmlformats.org/spreadsheetml/2006/main" count="150" uniqueCount="102">
  <si>
    <t>Dirección técnica  (30%)</t>
  </si>
  <si>
    <t>Transporte (5%)</t>
  </si>
  <si>
    <t>Codia (0.01%)</t>
  </si>
  <si>
    <t>Supervición (6%)</t>
  </si>
  <si>
    <t>(RD$)</t>
  </si>
  <si>
    <t>ZABALETA DE TECHO</t>
  </si>
  <si>
    <t>FINO DE TECHO PLANO</t>
  </si>
  <si>
    <t>NO.</t>
  </si>
  <si>
    <t>DESCRIPCIÓN</t>
  </si>
  <si>
    <t>CANTIDAD</t>
  </si>
  <si>
    <t>UND.</t>
  </si>
  <si>
    <t>PRELIMINARES</t>
  </si>
  <si>
    <t>Limpieza de solar</t>
  </si>
  <si>
    <t>PA</t>
  </si>
  <si>
    <t>Replanteo y charrancha</t>
  </si>
  <si>
    <t>M2</t>
  </si>
  <si>
    <t>Demolicion de muro existente de block</t>
  </si>
  <si>
    <t>M3</t>
  </si>
  <si>
    <t>EXCAVACIÓN</t>
  </si>
  <si>
    <t>Excavación de sapata a mano en caliche</t>
  </si>
  <si>
    <t>HORMIGÓN ARMADO EN FUNDACIONES</t>
  </si>
  <si>
    <t>Zapata de muros  6" 0.45m x 0.25m Hormigon 1:2:4 con ligadora</t>
  </si>
  <si>
    <t>Zapata de muros  8" 0.60m x 0.25m Hormigon 1:2:4 con ligadora</t>
  </si>
  <si>
    <t>COLUMNAS EN HORMIGON ARMADO</t>
  </si>
  <si>
    <t>Columna 30x40 4 ø 3/4-3/8 @0.20m Hormigon ind. 210KG/CM2</t>
  </si>
  <si>
    <t>VIGAS EN HORMIGON ARMADO</t>
  </si>
  <si>
    <t>Viga 20x20 4 ø 3/8-3/8 @0.20m 1:2:4 con ligadora y winche</t>
  </si>
  <si>
    <t>Viga 25x40 3 ø 3/4-3/8 @0.20m 1:2:4 con ligadora y winche</t>
  </si>
  <si>
    <t>DINTELES HORMIGON ARMADO</t>
  </si>
  <si>
    <t>Dintel 15x20 3 ø 1/2 y 3 ø 3/8 - 3/8  @0.20m 180Kg/cm2 TABLA CEMEX</t>
  </si>
  <si>
    <t>LOSAS DE HORMIGON ARMADO MACIZAS</t>
  </si>
  <si>
    <t>Losa HA E= 0.14m 3/8 @0.25m Hormigon industrial 210Kg/cm2</t>
  </si>
  <si>
    <t>MUROS DE BLOQUES DE HORMIGON</t>
  </si>
  <si>
    <t>BLOQUES DE HORMIGON 6" -3/8 @0.60m</t>
  </si>
  <si>
    <t>BLOQUES DE HORMIGON 8" -3/8 @0.60m</t>
  </si>
  <si>
    <t>EMPAÑETES</t>
  </si>
  <si>
    <t>FRAGUACHE CON LLANA</t>
  </si>
  <si>
    <t>EMPAÑETE MAESTREADO - INTERIOR</t>
  </si>
  <si>
    <t>EMPAÑETE MAESTREADO - EXTERIOR</t>
  </si>
  <si>
    <t>EMPAÑETE MAESTREADO - TECHOS Y VIGAS</t>
  </si>
  <si>
    <t>EMPAÑETE MAESTREADO -COLUMNAS</t>
  </si>
  <si>
    <t>PINTURA</t>
  </si>
  <si>
    <t>PINTURA ACRILICA SUPERIOR INT/EXT</t>
  </si>
  <si>
    <t>INSTALACIONES SANITARIAS</t>
  </si>
  <si>
    <t>SALIDA AGUA POT. 1/2" - POLIETILENO 18MM</t>
  </si>
  <si>
    <t>UND</t>
  </si>
  <si>
    <t>SALIDA SANITARIA A.N PVC 2" TIERRA</t>
  </si>
  <si>
    <t>SALIDA SANITARIA A.N PVC 2" AEREA</t>
  </si>
  <si>
    <t>INODORO BLANCO + SALIDAS</t>
  </si>
  <si>
    <t>MUEBLE HIDROFUGO DE 0.80m CON LAVAMANOS Y ESPEJO + SALIDAS SANIT.</t>
  </si>
  <si>
    <t>DESAGUE DE PISO 2" PARRILLA ACERO INOX.</t>
  </si>
  <si>
    <t>CAMARA DE INSPECCIÓN 0.7X0.70 CALICHE</t>
  </si>
  <si>
    <t>CAMARA SEPTICA 1.70X3.40X1.70</t>
  </si>
  <si>
    <t>INSTALACIONES ELECTRICAS</t>
  </si>
  <si>
    <t>LUZ CENITAL</t>
  </si>
  <si>
    <t>INTERRUPTOR SENCILLO</t>
  </si>
  <si>
    <t>INTERRUPTOR DOBLE</t>
  </si>
  <si>
    <t>INTERRUPTOR TRIPLE</t>
  </si>
  <si>
    <t>TOMACORRIENTE DOBLE 110V</t>
  </si>
  <si>
    <t>TOMACORRIENTE DOBLE 220V</t>
  </si>
  <si>
    <t>SALIDA AIRE ACONDICIONADO</t>
  </si>
  <si>
    <t>SALIDA DE CALENTADOR</t>
  </si>
  <si>
    <t>SALIDA DE TELEFONO</t>
  </si>
  <si>
    <t>PANEL DE DISTRIBUCIÓN 6 EPACIOS</t>
  </si>
  <si>
    <t>PISOS Y REVESTIMIENTO</t>
  </si>
  <si>
    <t>PORCELANATO ESPAÑOL 50X50 IMPORTADO PISO</t>
  </si>
  <si>
    <t>ZOCALO PORCELANATO ESPAÑOL IMPORTADO</t>
  </si>
  <si>
    <t>ML</t>
  </si>
  <si>
    <t>ESCALON PORCELANATO ESPAÑOL</t>
  </si>
  <si>
    <t>REVESTIMIENTO PORCELANATO ESPAÑOL PAREDES</t>
  </si>
  <si>
    <t>VIDRIOS Y VENTANAS</t>
  </si>
  <si>
    <t>VENTANA CORREDERA ALUMINIO Y VIDRIO CLARO 3/16" PERFIL P65</t>
  </si>
  <si>
    <t>Pie2</t>
  </si>
  <si>
    <t>PUERTA DE VIDRIO FLOTANTE TEMPLADO ENTRADA</t>
  </si>
  <si>
    <t>Pie3</t>
  </si>
  <si>
    <t>PORTAJE</t>
  </si>
  <si>
    <t>PUERTA DE ROBLE 1.00mX2.20m DOS HOJAS  PARA CAPILLA</t>
  </si>
  <si>
    <t>PUERTA POLIMETALICA 0.90mX2.10m INTERIOR</t>
  </si>
  <si>
    <t>TERMINACIÓN EN TECHOS</t>
  </si>
  <si>
    <t>HERRERIA</t>
  </si>
  <si>
    <t>PROTECTORES DE VENTANAS BARRAS 1/2"</t>
  </si>
  <si>
    <t>QUIEBRASOL EN ACERO GALVANIZADO</t>
  </si>
  <si>
    <t>P.A</t>
  </si>
  <si>
    <t>CONSTRUCCIÓN LIGERA</t>
  </si>
  <si>
    <t>TECHOS EN SHEETROCK</t>
  </si>
  <si>
    <t>FACIAS EN TECHOS DE SHEETROCK</t>
  </si>
  <si>
    <t>JARDINERIA</t>
  </si>
  <si>
    <t>PAISAJISMO EXTERIOR</t>
  </si>
  <si>
    <t>ADICIONALES</t>
  </si>
  <si>
    <t>LETRERO FUNERARIA EL NARANJO</t>
  </si>
  <si>
    <t>AMBIENTACIÓN DE CUARTO FRIO</t>
  </si>
  <si>
    <t>SUBTOTAL DE COSTOS DIRECTOS</t>
  </si>
  <si>
    <t>COSTOS INDIRECTOS (RD$)</t>
  </si>
  <si>
    <t>Imprevistos (10%)</t>
  </si>
  <si>
    <t>SUBTOTAL DE COSTOS INDIRECTOS</t>
  </si>
  <si>
    <t>TOTAL GENERAL</t>
  </si>
  <si>
    <r>
      <rPr>
        <b/>
        <sz val="16"/>
        <rFont val="Carlito"/>
        <family val="2"/>
      </rPr>
      <t>PRECIO
UNITARIO</t>
    </r>
  </si>
  <si>
    <r>
      <rPr>
        <b/>
        <sz val="16"/>
        <rFont val="Carlito"/>
        <family val="2"/>
      </rPr>
      <t>VALOR
(RD$)</t>
    </r>
  </si>
  <si>
    <r>
      <rPr>
        <b/>
        <sz val="16"/>
        <rFont val="Carlito"/>
        <family val="2"/>
      </rPr>
      <t>SUBTOTAL
(RD$)</t>
    </r>
  </si>
  <si>
    <r>
      <t>Ley 66-86 (1</t>
    </r>
    <r>
      <rPr>
        <b/>
        <strike/>
        <sz val="16"/>
        <rFont val="Carlito"/>
        <family val="2"/>
      </rPr>
      <t>%)</t>
    </r>
  </si>
  <si>
    <r>
      <rPr>
        <b/>
        <sz val="16"/>
        <rFont val="Carlito"/>
        <family val="2"/>
      </rPr>
      <t xml:space="preserve">NOTA: </t>
    </r>
    <r>
      <rPr>
        <sz val="16"/>
        <rFont val="Carlito"/>
        <family val="2"/>
      </rPr>
      <t xml:space="preserve">
interior de la funeraria</t>
    </r>
  </si>
  <si>
    <t>JUNTA MUNICIPAL SAN LUIS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</si>
</sst>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0.0"/>
  </numFmts>
  <fonts count="8">
    <font>
      <sz val="10"/>
      <color rgb="FF000000"/>
      <name val="Times New Roman"/>
      <charset val="204"/>
    </font>
    <font>
      <b/>
      <sz val="16"/>
      <color rgb="FF000000"/>
      <name val="Carlito"/>
      <family val="2"/>
    </font>
    <font>
      <sz val="16"/>
      <name val="Carlito"/>
      <family val="2"/>
    </font>
    <font>
      <sz val="16"/>
      <color rgb="FF000000"/>
      <name val="Times New Roman"/>
      <family val="1"/>
    </font>
    <font>
      <b/>
      <sz val="16"/>
      <name val="Carlito"/>
      <family val="2"/>
    </font>
    <font>
      <sz val="16"/>
      <color rgb="FF000000"/>
      <name val="Carlito"/>
      <family val="2"/>
    </font>
    <font>
      <b/>
      <strike/>
      <sz val="16"/>
      <name val="Carlito"/>
      <family val="2"/>
    </font>
    <font>
      <b/>
      <sz val="14"/>
      <color rgb="FF000000"/>
      <name val="Carlito"/>
    </font>
  </fonts>
  <fills count="6">
    <fill>
      <patternFill patternType="none"/>
    </fill>
    <fill>
      <patternFill patternType="gray125"/>
    </fill>
    <fill>
      <patternFill patternType="solid">
        <fgColor rgb="FF70A7A1"/>
      </patternFill>
    </fill>
    <fill>
      <patternFill patternType="solid">
        <fgColor rgb="FFD9D9D9"/>
      </patternFill>
    </fill>
    <fill>
      <patternFill patternType="solid">
        <fgColor rgb="FFE1EEDA"/>
      </patternFill>
    </fill>
    <fill>
      <patternFill patternType="solid">
        <fgColor rgb="FFBEBEBE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D3D3D3"/>
      </top>
      <bottom style="medium">
        <color indexed="64"/>
      </bottom>
      <diagonal/>
    </border>
    <border>
      <left/>
      <right/>
      <top style="thin">
        <color rgb="FFD3D3D3"/>
      </top>
      <bottom style="medium">
        <color indexed="64"/>
      </bottom>
      <diagonal/>
    </border>
    <border>
      <left/>
      <right style="thin">
        <color rgb="FFD3D3D3"/>
      </right>
      <top style="thin">
        <color rgb="FFD3D3D3"/>
      </top>
      <bottom style="medium">
        <color indexed="64"/>
      </bottom>
      <diagonal/>
    </border>
    <border>
      <left style="thin">
        <color rgb="FFD3D3D3"/>
      </left>
      <right/>
      <top style="thin">
        <color rgb="FFD3D3D3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 applyAlignment="1">
      <alignment horizontal="left" vertical="top"/>
    </xf>
    <xf numFmtId="0" fontId="2" fillId="0" borderId="2" xfId="0" applyFont="1" applyBorder="1" applyAlignment="1">
      <alignment vertical="top" wrapText="1"/>
    </xf>
    <xf numFmtId="0" fontId="3" fillId="0" borderId="0" xfId="0" applyFont="1" applyAlignment="1">
      <alignment horizontal="left" vertical="top"/>
    </xf>
    <xf numFmtId="0" fontId="4" fillId="2" borderId="9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 indent="2"/>
    </xf>
    <xf numFmtId="0" fontId="3" fillId="2" borderId="10" xfId="0" applyFont="1" applyFill="1" applyBorder="1" applyAlignment="1">
      <alignment horizontal="center" vertical="top" wrapText="1"/>
    </xf>
    <xf numFmtId="1" fontId="1" fillId="3" borderId="9" xfId="0" applyNumberFormat="1" applyFont="1" applyFill="1" applyBorder="1" applyAlignment="1">
      <alignment horizontal="right" vertical="top" shrinkToFit="1"/>
    </xf>
    <xf numFmtId="0" fontId="4" fillId="3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wrapText="1"/>
    </xf>
    <xf numFmtId="0" fontId="3" fillId="3" borderId="10" xfId="0" applyFont="1" applyFill="1" applyBorder="1" applyAlignment="1">
      <alignment horizontal="left" wrapText="1"/>
    </xf>
    <xf numFmtId="165" fontId="5" fillId="4" borderId="9" xfId="0" applyNumberFormat="1" applyFont="1" applyFill="1" applyBorder="1" applyAlignment="1">
      <alignment horizontal="right" vertical="top" shrinkToFit="1"/>
    </xf>
    <xf numFmtId="0" fontId="2" fillId="0" borderId="1" xfId="0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center" vertical="top" shrinkToFit="1"/>
    </xf>
    <xf numFmtId="0" fontId="2" fillId="0" borderId="1" xfId="0" applyFont="1" applyBorder="1" applyAlignment="1">
      <alignment horizontal="center" vertical="top" wrapText="1"/>
    </xf>
    <xf numFmtId="4" fontId="5" fillId="0" borderId="1" xfId="0" applyNumberFormat="1" applyFont="1" applyBorder="1" applyAlignment="1">
      <alignment horizontal="right" vertical="top" indent="1" shrinkToFit="1"/>
    </xf>
    <xf numFmtId="0" fontId="3" fillId="0" borderId="10" xfId="0" applyFont="1" applyBorder="1" applyAlignment="1">
      <alignment horizontal="left" wrapText="1"/>
    </xf>
    <xf numFmtId="2" fontId="5" fillId="0" borderId="1" xfId="0" applyNumberFormat="1" applyFont="1" applyBorder="1" applyAlignment="1">
      <alignment horizontal="right" vertical="top" indent="1" shrinkToFit="1"/>
    </xf>
    <xf numFmtId="0" fontId="3" fillId="0" borderId="9" xfId="0" applyFont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4" fontId="1" fillId="5" borderId="10" xfId="0" applyNumberFormat="1" applyFont="1" applyFill="1" applyBorder="1" applyAlignment="1">
      <alignment horizontal="right" vertical="top" indent="1" shrinkToFit="1"/>
    </xf>
    <xf numFmtId="0" fontId="3" fillId="0" borderId="11" xfId="0" applyFont="1" applyBorder="1" applyAlignment="1">
      <alignment horizontal="left" vertical="top"/>
    </xf>
    <xf numFmtId="0" fontId="3" fillId="0" borderId="12" xfId="0" applyFont="1" applyBorder="1" applyAlignment="1">
      <alignment horizontal="left" vertical="top"/>
    </xf>
    <xf numFmtId="2" fontId="5" fillId="4" borderId="9" xfId="0" applyNumberFormat="1" applyFont="1" applyFill="1" applyBorder="1" applyAlignment="1">
      <alignment horizontal="right" vertical="top" shrinkToFit="1"/>
    </xf>
    <xf numFmtId="0" fontId="4" fillId="3" borderId="2" xfId="0" applyFont="1" applyFill="1" applyBorder="1" applyAlignment="1">
      <alignment vertical="top" wrapText="1"/>
    </xf>
    <xf numFmtId="0" fontId="4" fillId="3" borderId="3" xfId="0" applyFont="1" applyFill="1" applyBorder="1" applyAlignment="1">
      <alignment vertical="top" wrapText="1"/>
    </xf>
    <xf numFmtId="0" fontId="4" fillId="3" borderId="13" xfId="0" applyFont="1" applyFill="1" applyBorder="1" applyAlignment="1">
      <alignment vertical="top" wrapText="1"/>
    </xf>
    <xf numFmtId="2" fontId="5" fillId="0" borderId="2" xfId="0" applyNumberFormat="1" applyFont="1" applyBorder="1" applyAlignment="1">
      <alignment vertical="top" shrinkToFit="1"/>
    </xf>
    <xf numFmtId="0" fontId="2" fillId="0" borderId="1" xfId="0" applyFont="1" applyBorder="1" applyAlignment="1">
      <alignment horizontal="left" vertical="top" wrapText="1" indent="2"/>
    </xf>
    <xf numFmtId="4" fontId="5" fillId="0" borderId="10" xfId="0" applyNumberFormat="1" applyFont="1" applyBorder="1" applyAlignment="1">
      <alignment horizontal="right" vertical="top" indent="1" shrinkToFit="1"/>
    </xf>
    <xf numFmtId="0" fontId="2" fillId="0" borderId="1" xfId="0" applyFont="1" applyBorder="1" applyAlignment="1">
      <alignment horizontal="left" vertical="top" wrapText="1" indent="3"/>
    </xf>
    <xf numFmtId="0" fontId="3" fillId="0" borderId="2" xfId="0" applyFont="1" applyBorder="1" applyAlignment="1">
      <alignment wrapText="1"/>
    </xf>
    <xf numFmtId="0" fontId="2" fillId="0" borderId="1" xfId="0" applyFont="1" applyBorder="1" applyAlignment="1">
      <alignment horizontal="left" vertical="top"/>
    </xf>
    <xf numFmtId="0" fontId="4" fillId="0" borderId="14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4" fontId="1" fillId="0" borderId="2" xfId="0" applyNumberFormat="1" applyFont="1" applyBorder="1" applyAlignment="1">
      <alignment horizontal="right" vertical="top" indent="1" shrinkToFit="1"/>
    </xf>
    <xf numFmtId="4" fontId="1" fillId="0" borderId="3" xfId="0" applyNumberFormat="1" applyFont="1" applyBorder="1" applyAlignment="1">
      <alignment horizontal="right" vertical="top" indent="1" shrinkToFit="1"/>
    </xf>
    <xf numFmtId="4" fontId="1" fillId="0" borderId="4" xfId="0" applyNumberFormat="1" applyFont="1" applyBorder="1" applyAlignment="1">
      <alignment horizontal="right" vertical="top" indent="1" shrinkToFit="1"/>
    </xf>
    <xf numFmtId="4" fontId="1" fillId="5" borderId="5" xfId="0" applyNumberFormat="1" applyFont="1" applyFill="1" applyBorder="1" applyAlignment="1">
      <alignment horizontal="center" vertical="center" shrinkToFit="1"/>
    </xf>
    <xf numFmtId="4" fontId="1" fillId="5" borderId="15" xfId="0" applyNumberFormat="1" applyFont="1" applyFill="1" applyBorder="1" applyAlignment="1">
      <alignment horizontal="center" vertical="center" shrinkToFit="1"/>
    </xf>
    <xf numFmtId="4" fontId="1" fillId="5" borderId="20" xfId="0" applyNumberFormat="1" applyFont="1" applyFill="1" applyBorder="1" applyAlignment="1">
      <alignment horizontal="center" vertical="center" shrinkToFit="1"/>
    </xf>
    <xf numFmtId="4" fontId="1" fillId="5" borderId="21" xfId="0" applyNumberFormat="1" applyFont="1" applyFill="1" applyBorder="1" applyAlignment="1">
      <alignment horizontal="center" vertical="center" shrinkToFit="1"/>
    </xf>
    <xf numFmtId="0" fontId="4" fillId="0" borderId="16" xfId="0" applyFont="1" applyBorder="1" applyAlignment="1">
      <alignment horizontal="right" vertical="top" wrapText="1"/>
    </xf>
    <xf numFmtId="0" fontId="4" fillId="0" borderId="17" xfId="0" applyFont="1" applyBorder="1" applyAlignment="1">
      <alignment horizontal="right" vertical="top" wrapText="1"/>
    </xf>
    <xf numFmtId="0" fontId="4" fillId="0" borderId="18" xfId="0" applyFont="1" applyBorder="1" applyAlignment="1">
      <alignment horizontal="right" vertical="top" wrapText="1"/>
    </xf>
    <xf numFmtId="0" fontId="3" fillId="0" borderId="19" xfId="0" applyFont="1" applyBorder="1" applyAlignment="1">
      <alignment horizontal="left" wrapText="1"/>
    </xf>
    <xf numFmtId="0" fontId="3" fillId="0" borderId="17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5" borderId="14" xfId="0" applyFont="1" applyFill="1" applyBorder="1" applyAlignment="1">
      <alignment horizontal="left" vertical="top" wrapText="1" indent="7"/>
    </xf>
    <xf numFmtId="0" fontId="4" fillId="5" borderId="3" xfId="0" applyFont="1" applyFill="1" applyBorder="1" applyAlignment="1">
      <alignment horizontal="left" vertical="top" wrapText="1" indent="7"/>
    </xf>
    <xf numFmtId="0" fontId="4" fillId="5" borderId="4" xfId="0" applyFont="1" applyFill="1" applyBorder="1" applyAlignment="1">
      <alignment horizontal="left" vertical="top" wrapText="1" indent="7"/>
    </xf>
    <xf numFmtId="0" fontId="2" fillId="0" borderId="11" xfId="0" applyFont="1" applyBorder="1" applyAlignment="1">
      <alignment horizontal="left" vertical="top" wrapText="1" indent="1"/>
    </xf>
    <xf numFmtId="0" fontId="3" fillId="0" borderId="0" xfId="0" applyFont="1" applyAlignment="1">
      <alignment horizontal="left" vertical="top" wrapText="1" indent="1"/>
    </xf>
    <xf numFmtId="0" fontId="3" fillId="0" borderId="12" xfId="0" applyFont="1" applyBorder="1" applyAlignment="1">
      <alignment horizontal="left" vertical="top" wrapText="1" inden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13" xfId="0" applyFont="1" applyFill="1" applyBorder="1" applyAlignment="1">
      <alignment horizontal="left" vertical="top" wrapText="1"/>
    </xf>
    <xf numFmtId="164" fontId="1" fillId="0" borderId="7" xfId="0" applyNumberFormat="1" applyFont="1" applyBorder="1" applyAlignment="1">
      <alignment horizontal="left" vertical="top" indent="1" shrinkToFit="1"/>
    </xf>
    <xf numFmtId="164" fontId="1" fillId="0" borderId="8" xfId="0" applyNumberFormat="1" applyFont="1" applyBorder="1" applyAlignment="1">
      <alignment horizontal="left" vertical="top" indent="1" shrinkToFit="1"/>
    </xf>
    <xf numFmtId="164" fontId="7" fillId="0" borderId="6" xfId="0" applyNumberFormat="1" applyFont="1" applyBorder="1" applyAlignment="1">
      <alignment horizontal="left" vertical="top" indent="1" shrinkToFi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79375</xdr:colOff>
      <xdr:row>0</xdr:row>
      <xdr:rowOff>0</xdr:rowOff>
    </xdr:from>
    <xdr:to>
      <xdr:col>7</xdr:col>
      <xdr:colOff>1524000</xdr:colOff>
      <xdr:row>0</xdr:row>
      <xdr:rowOff>5032375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E1654BC0-3159-39F4-A7A0-6C912EBAA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0"/>
          <a:ext cx="12366625" cy="5032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12"/>
  <sheetViews>
    <sheetView tabSelected="1" view="pageBreakPreview" topLeftCell="A4" zoomScale="60" zoomScaleNormal="100" workbookViewId="0">
      <selection activeCell="I1" sqref="I1"/>
    </sheetView>
  </sheetViews>
  <sheetFormatPr baseColWidth="10" defaultColWidth="9.33203125" defaultRowHeight="20.25"/>
  <cols>
    <col min="1" max="1" width="9.33203125" style="2"/>
    <col min="2" max="2" width="12.5" style="2" customWidth="1"/>
    <col min="3" max="3" width="90.1640625" style="2" customWidth="1"/>
    <col min="4" max="4" width="21.6640625" style="2" customWidth="1"/>
    <col min="5" max="5" width="20" style="2" customWidth="1"/>
    <col min="6" max="6" width="21.5" style="2" customWidth="1"/>
    <col min="7" max="7" width="25.33203125" style="2" customWidth="1"/>
    <col min="8" max="8" width="28.1640625" style="2" customWidth="1"/>
    <col min="9" max="16384" width="9.33203125" style="2"/>
  </cols>
  <sheetData>
    <row r="1" spans="2:8" ht="407.25" customHeight="1" thickBot="1"/>
    <row r="2" spans="2:8">
      <c r="B2" s="60" t="s">
        <v>101</v>
      </c>
      <c r="C2" s="58"/>
      <c r="D2" s="58"/>
      <c r="E2" s="58"/>
      <c r="F2" s="58"/>
      <c r="G2" s="58"/>
      <c r="H2" s="59"/>
    </row>
    <row r="3" spans="2:8" ht="40.5">
      <c r="B3" s="3" t="s">
        <v>7</v>
      </c>
      <c r="C3" s="4" t="s">
        <v>8</v>
      </c>
      <c r="D3" s="4" t="s">
        <v>9</v>
      </c>
      <c r="E3" s="4" t="s">
        <v>10</v>
      </c>
      <c r="F3" s="5" t="s">
        <v>96</v>
      </c>
      <c r="G3" s="6" t="s">
        <v>97</v>
      </c>
      <c r="H3" s="7" t="s">
        <v>98</v>
      </c>
    </row>
    <row r="4" spans="2:8">
      <c r="B4" s="8">
        <v>1</v>
      </c>
      <c r="C4" s="9" t="s">
        <v>11</v>
      </c>
      <c r="D4" s="10"/>
      <c r="E4" s="10"/>
      <c r="F4" s="10"/>
      <c r="G4" s="10"/>
      <c r="H4" s="11"/>
    </row>
    <row r="5" spans="2:8">
      <c r="B5" s="12">
        <v>1.1000000000000001</v>
      </c>
      <c r="C5" s="13" t="s">
        <v>12</v>
      </c>
      <c r="D5" s="14">
        <v>1</v>
      </c>
      <c r="E5" s="15" t="s">
        <v>13</v>
      </c>
      <c r="F5" s="16"/>
      <c r="G5" s="16"/>
      <c r="H5" s="17"/>
    </row>
    <row r="6" spans="2:8" ht="24.75" customHeight="1">
      <c r="B6" s="12">
        <v>1.2</v>
      </c>
      <c r="C6" s="33" t="s">
        <v>14</v>
      </c>
      <c r="D6" s="14">
        <v>86</v>
      </c>
      <c r="E6" s="15" t="s">
        <v>15</v>
      </c>
      <c r="F6" s="18"/>
      <c r="G6" s="16"/>
      <c r="H6" s="17"/>
    </row>
    <row r="7" spans="2:8">
      <c r="B7" s="12">
        <v>1.3</v>
      </c>
      <c r="C7" s="13" t="s">
        <v>16</v>
      </c>
      <c r="D7" s="14">
        <v>3</v>
      </c>
      <c r="E7" s="15" t="s">
        <v>17</v>
      </c>
      <c r="F7" s="18"/>
      <c r="G7" s="16"/>
      <c r="H7" s="17"/>
    </row>
    <row r="8" spans="2:8">
      <c r="B8" s="19"/>
      <c r="C8" s="20"/>
      <c r="D8" s="20"/>
      <c r="E8" s="20"/>
      <c r="F8" s="20"/>
      <c r="G8" s="20"/>
      <c r="H8" s="21">
        <f>G5+G6+G7</f>
        <v>0</v>
      </c>
    </row>
    <row r="9" spans="2:8">
      <c r="B9" s="8">
        <v>2</v>
      </c>
      <c r="C9" s="9" t="s">
        <v>18</v>
      </c>
      <c r="D9" s="10"/>
      <c r="E9" s="10"/>
      <c r="F9" s="10"/>
      <c r="G9" s="10"/>
      <c r="H9" s="11"/>
    </row>
    <row r="10" spans="2:8">
      <c r="B10" s="12">
        <v>1.1000000000000001</v>
      </c>
      <c r="C10" s="13" t="s">
        <v>19</v>
      </c>
      <c r="D10" s="14">
        <v>17.149999999999999</v>
      </c>
      <c r="E10" s="15" t="s">
        <v>17</v>
      </c>
      <c r="F10" s="18"/>
      <c r="G10" s="16"/>
      <c r="H10" s="17"/>
    </row>
    <row r="11" spans="2:8">
      <c r="B11" s="19"/>
      <c r="C11" s="20"/>
      <c r="D11" s="20"/>
      <c r="E11" s="20"/>
      <c r="F11" s="20"/>
      <c r="G11" s="20"/>
      <c r="H11" s="21">
        <f>G10</f>
        <v>0</v>
      </c>
    </row>
    <row r="12" spans="2:8">
      <c r="B12" s="8">
        <v>3</v>
      </c>
      <c r="C12" s="9" t="s">
        <v>20</v>
      </c>
      <c r="D12" s="10"/>
      <c r="E12" s="10"/>
      <c r="F12" s="10"/>
      <c r="G12" s="10"/>
      <c r="H12" s="11"/>
    </row>
    <row r="13" spans="2:8" ht="40.5">
      <c r="B13" s="12">
        <v>3.1</v>
      </c>
      <c r="C13" s="13" t="s">
        <v>21</v>
      </c>
      <c r="D13" s="14">
        <v>3.3</v>
      </c>
      <c r="E13" s="15" t="s">
        <v>17</v>
      </c>
      <c r="F13" s="16"/>
      <c r="G13" s="16"/>
      <c r="H13" s="17"/>
    </row>
    <row r="14" spans="2:8" ht="40.5">
      <c r="B14" s="12">
        <v>3.2</v>
      </c>
      <c r="C14" s="13" t="s">
        <v>22</v>
      </c>
      <c r="D14" s="14">
        <v>4</v>
      </c>
      <c r="E14" s="15" t="s">
        <v>17</v>
      </c>
      <c r="F14" s="16"/>
      <c r="G14" s="16"/>
      <c r="H14" s="17"/>
    </row>
    <row r="15" spans="2:8">
      <c r="B15" s="19"/>
      <c r="C15" s="20"/>
      <c r="D15" s="20"/>
      <c r="E15" s="20"/>
      <c r="F15" s="20"/>
      <c r="G15" s="20"/>
      <c r="H15" s="21">
        <f>G13+G14</f>
        <v>0</v>
      </c>
    </row>
    <row r="16" spans="2:8">
      <c r="B16" s="8">
        <v>4</v>
      </c>
      <c r="C16" s="9" t="s">
        <v>23</v>
      </c>
      <c r="D16" s="10"/>
      <c r="E16" s="10"/>
      <c r="F16" s="10"/>
      <c r="G16" s="10"/>
      <c r="H16" s="11"/>
    </row>
    <row r="17" spans="2:8" ht="40.5">
      <c r="B17" s="12">
        <v>4.0999999999999996</v>
      </c>
      <c r="C17" s="13" t="s">
        <v>24</v>
      </c>
      <c r="D17" s="14">
        <v>1.9</v>
      </c>
      <c r="E17" s="15" t="s">
        <v>17</v>
      </c>
      <c r="F17" s="16"/>
      <c r="G17" s="16">
        <f>D17*F17</f>
        <v>0</v>
      </c>
      <c r="H17" s="17"/>
    </row>
    <row r="18" spans="2:8">
      <c r="B18" s="19"/>
      <c r="C18" s="20"/>
      <c r="D18" s="20"/>
      <c r="E18" s="20"/>
      <c r="F18" s="20"/>
      <c r="G18" s="20"/>
      <c r="H18" s="21">
        <f>G17</f>
        <v>0</v>
      </c>
    </row>
    <row r="19" spans="2:8">
      <c r="B19" s="8">
        <v>5</v>
      </c>
      <c r="C19" s="9" t="s">
        <v>25</v>
      </c>
      <c r="D19" s="10"/>
      <c r="E19" s="10"/>
      <c r="F19" s="10"/>
      <c r="G19" s="10"/>
      <c r="H19" s="11"/>
    </row>
    <row r="20" spans="2:8" ht="40.5">
      <c r="B20" s="12">
        <v>5.0999999999999996</v>
      </c>
      <c r="C20" s="13" t="s">
        <v>26</v>
      </c>
      <c r="D20" s="14">
        <v>0.55000000000000004</v>
      </c>
      <c r="E20" s="15" t="s">
        <v>17</v>
      </c>
      <c r="F20" s="16"/>
      <c r="G20" s="16">
        <f>D20*F20</f>
        <v>0</v>
      </c>
      <c r="H20" s="17"/>
    </row>
    <row r="21" spans="2:8" ht="40.5">
      <c r="B21" s="12">
        <v>5.2</v>
      </c>
      <c r="C21" s="13" t="s">
        <v>27</v>
      </c>
      <c r="D21" s="14">
        <v>2.2000000000000002</v>
      </c>
      <c r="E21" s="15" t="s">
        <v>17</v>
      </c>
      <c r="F21" s="16"/>
      <c r="G21" s="16">
        <f>D21*F21</f>
        <v>0</v>
      </c>
      <c r="H21" s="17"/>
    </row>
    <row r="22" spans="2:8" ht="15" customHeight="1">
      <c r="B22" s="19"/>
      <c r="C22" s="20"/>
      <c r="D22" s="20"/>
      <c r="E22" s="20"/>
      <c r="F22" s="20"/>
      <c r="G22" s="20"/>
      <c r="H22" s="21">
        <f>G20+G21</f>
        <v>0</v>
      </c>
    </row>
    <row r="23" spans="2:8">
      <c r="B23" s="8">
        <v>6</v>
      </c>
      <c r="C23" s="9" t="s">
        <v>28</v>
      </c>
      <c r="D23" s="10"/>
      <c r="E23" s="10"/>
      <c r="F23" s="10"/>
      <c r="G23" s="10"/>
      <c r="H23" s="11"/>
    </row>
    <row r="24" spans="2:8" ht="40.5">
      <c r="B24" s="12">
        <v>6.1</v>
      </c>
      <c r="C24" s="13" t="s">
        <v>29</v>
      </c>
      <c r="D24" s="14">
        <v>0.8</v>
      </c>
      <c r="E24" s="15" t="s">
        <v>17</v>
      </c>
      <c r="F24" s="16"/>
      <c r="G24" s="16">
        <f>D24*F24</f>
        <v>0</v>
      </c>
      <c r="H24" s="17"/>
    </row>
    <row r="25" spans="2:8">
      <c r="B25" s="19"/>
      <c r="C25" s="20"/>
      <c r="D25" s="20"/>
      <c r="E25" s="20"/>
      <c r="F25" s="20"/>
      <c r="G25" s="20"/>
      <c r="H25" s="21">
        <f>G24</f>
        <v>0</v>
      </c>
    </row>
    <row r="26" spans="2:8">
      <c r="B26" s="8">
        <v>7</v>
      </c>
      <c r="C26" s="9" t="s">
        <v>30</v>
      </c>
      <c r="D26" s="10"/>
      <c r="E26" s="10"/>
      <c r="F26" s="10"/>
      <c r="G26" s="10"/>
      <c r="H26" s="11"/>
    </row>
    <row r="27" spans="2:8" ht="40.5">
      <c r="B27" s="12">
        <v>7.1</v>
      </c>
      <c r="C27" s="13" t="s">
        <v>31</v>
      </c>
      <c r="D27" s="14">
        <v>9.9</v>
      </c>
      <c r="E27" s="15" t="s">
        <v>17</v>
      </c>
      <c r="F27" s="16"/>
      <c r="G27" s="16">
        <f>D27*F27</f>
        <v>0</v>
      </c>
      <c r="H27" s="17"/>
    </row>
    <row r="28" spans="2:8">
      <c r="B28" s="19"/>
      <c r="C28" s="20"/>
      <c r="D28" s="20"/>
      <c r="E28" s="20"/>
      <c r="F28" s="20"/>
      <c r="G28" s="20"/>
      <c r="H28" s="21">
        <f>G27</f>
        <v>0</v>
      </c>
    </row>
    <row r="29" spans="2:8">
      <c r="B29" s="8">
        <v>8</v>
      </c>
      <c r="C29" s="9" t="s">
        <v>32</v>
      </c>
      <c r="D29" s="10"/>
      <c r="E29" s="10"/>
      <c r="F29" s="10"/>
      <c r="G29" s="10"/>
      <c r="H29" s="11"/>
    </row>
    <row r="30" spans="2:8">
      <c r="B30" s="12">
        <v>8.1</v>
      </c>
      <c r="C30" s="13" t="s">
        <v>33</v>
      </c>
      <c r="D30" s="14">
        <v>70</v>
      </c>
      <c r="E30" s="15" t="s">
        <v>15</v>
      </c>
      <c r="F30" s="16"/>
      <c r="G30" s="16">
        <f>D30*F30</f>
        <v>0</v>
      </c>
      <c r="H30" s="17"/>
    </row>
    <row r="31" spans="2:8">
      <c r="B31" s="12">
        <v>8.1999999999999993</v>
      </c>
      <c r="C31" s="13" t="s">
        <v>34</v>
      </c>
      <c r="D31" s="14">
        <v>55</v>
      </c>
      <c r="E31" s="15" t="s">
        <v>15</v>
      </c>
      <c r="F31" s="16"/>
      <c r="G31" s="16">
        <f>D31*F31</f>
        <v>0</v>
      </c>
      <c r="H31" s="17"/>
    </row>
    <row r="32" spans="2:8">
      <c r="B32" s="19"/>
      <c r="C32" s="20"/>
      <c r="D32" s="20"/>
      <c r="E32" s="20"/>
      <c r="F32" s="20"/>
      <c r="G32" s="20"/>
      <c r="H32" s="21">
        <f>G30+G31</f>
        <v>0</v>
      </c>
    </row>
    <row r="33" spans="2:8">
      <c r="B33" s="8">
        <v>9</v>
      </c>
      <c r="C33" s="9" t="s">
        <v>35</v>
      </c>
      <c r="D33" s="10"/>
      <c r="E33" s="10"/>
      <c r="F33" s="10"/>
      <c r="G33" s="10"/>
      <c r="H33" s="11"/>
    </row>
    <row r="34" spans="2:8">
      <c r="B34" s="12">
        <v>9.1999999999999993</v>
      </c>
      <c r="C34" s="13" t="s">
        <v>36</v>
      </c>
      <c r="D34" s="14">
        <v>95</v>
      </c>
      <c r="E34" s="15" t="s">
        <v>15</v>
      </c>
      <c r="F34" s="18"/>
      <c r="G34" s="16">
        <f>D34*F34</f>
        <v>0</v>
      </c>
      <c r="H34" s="17"/>
    </row>
    <row r="35" spans="2:8">
      <c r="B35" s="12">
        <v>9.3000000000000007</v>
      </c>
      <c r="C35" s="13" t="s">
        <v>37</v>
      </c>
      <c r="D35" s="14">
        <v>190</v>
      </c>
      <c r="E35" s="15" t="s">
        <v>15</v>
      </c>
      <c r="F35" s="18"/>
      <c r="G35" s="16">
        <f>D35*F35</f>
        <v>0</v>
      </c>
      <c r="H35" s="17"/>
    </row>
    <row r="36" spans="2:8">
      <c r="B36" s="12">
        <v>9.4</v>
      </c>
      <c r="C36" s="13" t="s">
        <v>38</v>
      </c>
      <c r="D36" s="14">
        <v>46</v>
      </c>
      <c r="E36" s="15" t="s">
        <v>15</v>
      </c>
      <c r="F36" s="18"/>
      <c r="G36" s="16">
        <f>D36*F36</f>
        <v>0</v>
      </c>
      <c r="H36" s="17"/>
    </row>
    <row r="37" spans="2:8">
      <c r="B37" s="12">
        <v>9.5</v>
      </c>
      <c r="C37" s="13" t="s">
        <v>39</v>
      </c>
      <c r="D37" s="14">
        <v>85</v>
      </c>
      <c r="E37" s="15" t="s">
        <v>15</v>
      </c>
      <c r="F37" s="18"/>
      <c r="G37" s="16">
        <f>D37*F37</f>
        <v>0</v>
      </c>
      <c r="H37" s="17"/>
    </row>
    <row r="38" spans="2:8">
      <c r="B38" s="12">
        <v>9.6</v>
      </c>
      <c r="C38" s="13" t="s">
        <v>40</v>
      </c>
      <c r="D38" s="14">
        <v>20</v>
      </c>
      <c r="E38" s="15" t="s">
        <v>15</v>
      </c>
      <c r="F38" s="18"/>
      <c r="G38" s="16">
        <f>D38*F38</f>
        <v>0</v>
      </c>
      <c r="H38" s="17"/>
    </row>
    <row r="39" spans="2:8" ht="15" customHeight="1">
      <c r="B39" s="19"/>
      <c r="C39" s="20"/>
      <c r="D39" s="20"/>
      <c r="E39" s="20"/>
      <c r="F39" s="20"/>
      <c r="G39" s="20"/>
      <c r="H39" s="21">
        <f>G34+G35+G36+G37+G38</f>
        <v>0</v>
      </c>
    </row>
    <row r="40" spans="2:8">
      <c r="B40" s="22"/>
      <c r="H40" s="23"/>
    </row>
    <row r="41" spans="2:8">
      <c r="B41" s="22"/>
      <c r="H41" s="23"/>
    </row>
    <row r="42" spans="2:8">
      <c r="B42" s="8">
        <v>10</v>
      </c>
      <c r="C42" s="9" t="s">
        <v>41</v>
      </c>
      <c r="D42" s="10"/>
      <c r="E42" s="10"/>
      <c r="F42" s="10"/>
      <c r="G42" s="10"/>
      <c r="H42" s="11"/>
    </row>
    <row r="43" spans="2:8">
      <c r="B43" s="12">
        <v>10.1</v>
      </c>
      <c r="C43" s="13" t="s">
        <v>42</v>
      </c>
      <c r="D43" s="14">
        <v>390</v>
      </c>
      <c r="E43" s="15" t="s">
        <v>15</v>
      </c>
      <c r="F43" s="18"/>
      <c r="G43" s="16">
        <f>D43*F43</f>
        <v>0</v>
      </c>
      <c r="H43" s="17"/>
    </row>
    <row r="44" spans="2:8">
      <c r="B44" s="19"/>
      <c r="C44" s="20"/>
      <c r="D44" s="20"/>
      <c r="E44" s="20"/>
      <c r="F44" s="20"/>
      <c r="G44" s="20"/>
      <c r="H44" s="21">
        <f>G43</f>
        <v>0</v>
      </c>
    </row>
    <row r="45" spans="2:8">
      <c r="B45" s="8">
        <v>11</v>
      </c>
      <c r="C45" s="9" t="s">
        <v>43</v>
      </c>
      <c r="D45" s="10"/>
      <c r="E45" s="10"/>
      <c r="F45" s="10"/>
      <c r="G45" s="10"/>
      <c r="H45" s="11"/>
    </row>
    <row r="46" spans="2:8">
      <c r="B46" s="12">
        <v>11.1</v>
      </c>
      <c r="C46" s="13" t="s">
        <v>44</v>
      </c>
      <c r="D46" s="14">
        <v>1</v>
      </c>
      <c r="E46" s="15" t="s">
        <v>45</v>
      </c>
      <c r="F46" s="16"/>
      <c r="G46" s="16">
        <f t="shared" ref="G46:G53" si="0">D46*F46</f>
        <v>0</v>
      </c>
      <c r="H46" s="17"/>
    </row>
    <row r="47" spans="2:8">
      <c r="B47" s="12">
        <v>11.2</v>
      </c>
      <c r="C47" s="13" t="s">
        <v>46</v>
      </c>
      <c r="D47" s="14">
        <v>1</v>
      </c>
      <c r="E47" s="15" t="s">
        <v>45</v>
      </c>
      <c r="F47" s="16"/>
      <c r="G47" s="16">
        <f t="shared" si="0"/>
        <v>0</v>
      </c>
      <c r="H47" s="17"/>
    </row>
    <row r="48" spans="2:8">
      <c r="B48" s="12">
        <v>11.3</v>
      </c>
      <c r="C48" s="13" t="s">
        <v>47</v>
      </c>
      <c r="D48" s="14">
        <v>1</v>
      </c>
      <c r="E48" s="15" t="s">
        <v>45</v>
      </c>
      <c r="F48" s="16"/>
      <c r="G48" s="16">
        <f t="shared" si="0"/>
        <v>0</v>
      </c>
      <c r="H48" s="17"/>
    </row>
    <row r="49" spans="2:8">
      <c r="B49" s="12">
        <v>11.4</v>
      </c>
      <c r="C49" s="13" t="s">
        <v>48</v>
      </c>
      <c r="D49" s="14">
        <v>2</v>
      </c>
      <c r="E49" s="15" t="s">
        <v>45</v>
      </c>
      <c r="F49" s="16"/>
      <c r="G49" s="16">
        <f t="shared" si="0"/>
        <v>0</v>
      </c>
      <c r="H49" s="17"/>
    </row>
    <row r="50" spans="2:8" ht="40.5">
      <c r="B50" s="12">
        <v>11.5</v>
      </c>
      <c r="C50" s="13" t="s">
        <v>49</v>
      </c>
      <c r="D50" s="14">
        <v>2</v>
      </c>
      <c r="E50" s="15" t="s">
        <v>45</v>
      </c>
      <c r="F50" s="16"/>
      <c r="G50" s="16">
        <f t="shared" si="0"/>
        <v>0</v>
      </c>
      <c r="H50" s="17"/>
    </row>
    <row r="51" spans="2:8">
      <c r="B51" s="12">
        <v>11.6</v>
      </c>
      <c r="C51" s="13" t="s">
        <v>50</v>
      </c>
      <c r="D51" s="14">
        <v>3</v>
      </c>
      <c r="E51" s="15" t="s">
        <v>45</v>
      </c>
      <c r="F51" s="16"/>
      <c r="G51" s="16">
        <f t="shared" si="0"/>
        <v>0</v>
      </c>
      <c r="H51" s="17"/>
    </row>
    <row r="52" spans="2:8">
      <c r="B52" s="12">
        <v>11.7</v>
      </c>
      <c r="C52" s="13" t="s">
        <v>51</v>
      </c>
      <c r="D52" s="14">
        <v>2</v>
      </c>
      <c r="E52" s="15" t="s">
        <v>45</v>
      </c>
      <c r="F52" s="16"/>
      <c r="G52" s="16">
        <f t="shared" si="0"/>
        <v>0</v>
      </c>
      <c r="H52" s="17"/>
    </row>
    <row r="53" spans="2:8">
      <c r="B53" s="12">
        <v>11.8</v>
      </c>
      <c r="C53" s="13" t="s">
        <v>52</v>
      </c>
      <c r="D53" s="14">
        <v>1</v>
      </c>
      <c r="E53" s="15" t="s">
        <v>45</v>
      </c>
      <c r="F53" s="16"/>
      <c r="G53" s="16">
        <f t="shared" si="0"/>
        <v>0</v>
      </c>
      <c r="H53" s="17"/>
    </row>
    <row r="54" spans="2:8">
      <c r="B54" s="19"/>
      <c r="C54" s="20"/>
      <c r="D54" s="20"/>
      <c r="E54" s="20"/>
      <c r="F54" s="20"/>
      <c r="G54" s="20"/>
      <c r="H54" s="21">
        <f>G46+G47+G48+G49+G50+G51+G52+G53</f>
        <v>0</v>
      </c>
    </row>
    <row r="55" spans="2:8">
      <c r="B55" s="8">
        <v>12</v>
      </c>
      <c r="C55" s="9" t="s">
        <v>53</v>
      </c>
      <c r="D55" s="10"/>
      <c r="E55" s="10"/>
      <c r="F55" s="10"/>
      <c r="G55" s="10"/>
      <c r="H55" s="11"/>
    </row>
    <row r="56" spans="2:8">
      <c r="B56" s="12">
        <v>12.1</v>
      </c>
      <c r="C56" s="13" t="s">
        <v>54</v>
      </c>
      <c r="D56" s="14">
        <v>20</v>
      </c>
      <c r="E56" s="15" t="s">
        <v>45</v>
      </c>
      <c r="F56" s="16"/>
      <c r="G56" s="16">
        <f t="shared" ref="G56:G65" si="1">D56*F56</f>
        <v>0</v>
      </c>
      <c r="H56" s="17"/>
    </row>
    <row r="57" spans="2:8">
      <c r="B57" s="12">
        <v>12.2</v>
      </c>
      <c r="C57" s="13" t="s">
        <v>55</v>
      </c>
      <c r="D57" s="14">
        <v>4</v>
      </c>
      <c r="E57" s="15" t="s">
        <v>45</v>
      </c>
      <c r="F57" s="16"/>
      <c r="G57" s="16">
        <f t="shared" si="1"/>
        <v>0</v>
      </c>
      <c r="H57" s="17"/>
    </row>
    <row r="58" spans="2:8">
      <c r="B58" s="12">
        <v>12.3</v>
      </c>
      <c r="C58" s="13" t="s">
        <v>56</v>
      </c>
      <c r="D58" s="14">
        <v>2</v>
      </c>
      <c r="E58" s="15" t="s">
        <v>45</v>
      </c>
      <c r="F58" s="16"/>
      <c r="G58" s="16">
        <f t="shared" si="1"/>
        <v>0</v>
      </c>
      <c r="H58" s="17"/>
    </row>
    <row r="59" spans="2:8">
      <c r="B59" s="12">
        <v>12.4</v>
      </c>
      <c r="C59" s="13" t="s">
        <v>57</v>
      </c>
      <c r="D59" s="14">
        <v>1</v>
      </c>
      <c r="E59" s="15" t="s">
        <v>45</v>
      </c>
      <c r="F59" s="16"/>
      <c r="G59" s="16">
        <f t="shared" si="1"/>
        <v>0</v>
      </c>
      <c r="H59" s="17"/>
    </row>
    <row r="60" spans="2:8">
      <c r="B60" s="12">
        <v>12.5</v>
      </c>
      <c r="C60" s="13" t="s">
        <v>58</v>
      </c>
      <c r="D60" s="14">
        <v>12</v>
      </c>
      <c r="E60" s="15" t="s">
        <v>45</v>
      </c>
      <c r="F60" s="16"/>
      <c r="G60" s="16">
        <f t="shared" si="1"/>
        <v>0</v>
      </c>
      <c r="H60" s="17"/>
    </row>
    <row r="61" spans="2:8">
      <c r="B61" s="12">
        <v>12.6</v>
      </c>
      <c r="C61" s="13" t="s">
        <v>59</v>
      </c>
      <c r="D61" s="14">
        <v>2</v>
      </c>
      <c r="E61" s="15" t="s">
        <v>45</v>
      </c>
      <c r="F61" s="16"/>
      <c r="G61" s="16">
        <f t="shared" si="1"/>
        <v>0</v>
      </c>
      <c r="H61" s="17"/>
    </row>
    <row r="62" spans="2:8">
      <c r="B62" s="12">
        <v>12.7</v>
      </c>
      <c r="C62" s="13" t="s">
        <v>60</v>
      </c>
      <c r="D62" s="14">
        <v>1</v>
      </c>
      <c r="E62" s="15" t="s">
        <v>45</v>
      </c>
      <c r="F62" s="16"/>
      <c r="G62" s="16">
        <f t="shared" si="1"/>
        <v>0</v>
      </c>
      <c r="H62" s="17"/>
    </row>
    <row r="63" spans="2:8">
      <c r="B63" s="12">
        <v>12.8</v>
      </c>
      <c r="C63" s="13" t="s">
        <v>61</v>
      </c>
      <c r="D63" s="14">
        <v>1</v>
      </c>
      <c r="E63" s="15" t="s">
        <v>45</v>
      </c>
      <c r="F63" s="16"/>
      <c r="G63" s="16">
        <f t="shared" si="1"/>
        <v>0</v>
      </c>
      <c r="H63" s="17"/>
    </row>
    <row r="64" spans="2:8">
      <c r="B64" s="12">
        <v>12.9</v>
      </c>
      <c r="C64" s="13" t="s">
        <v>62</v>
      </c>
      <c r="D64" s="14">
        <v>2</v>
      </c>
      <c r="E64" s="15" t="s">
        <v>45</v>
      </c>
      <c r="F64" s="16"/>
      <c r="G64" s="16">
        <f t="shared" si="1"/>
        <v>0</v>
      </c>
      <c r="H64" s="17"/>
    </row>
    <row r="65" spans="2:8">
      <c r="B65" s="24">
        <v>12.1</v>
      </c>
      <c r="C65" s="13" t="s">
        <v>63</v>
      </c>
      <c r="D65" s="14">
        <v>1</v>
      </c>
      <c r="E65" s="15" t="s">
        <v>45</v>
      </c>
      <c r="F65" s="16"/>
      <c r="G65" s="16">
        <f t="shared" si="1"/>
        <v>0</v>
      </c>
      <c r="H65" s="17"/>
    </row>
    <row r="66" spans="2:8">
      <c r="B66" s="19"/>
      <c r="C66" s="20"/>
      <c r="D66" s="20"/>
      <c r="E66" s="20"/>
      <c r="F66" s="20"/>
      <c r="G66" s="20"/>
      <c r="H66" s="21">
        <f>G56+G57+G58+G59+G60+G61+G62+G63+G64+G65</f>
        <v>0</v>
      </c>
    </row>
    <row r="67" spans="2:8">
      <c r="B67" s="8">
        <v>13</v>
      </c>
      <c r="C67" s="9" t="s">
        <v>64</v>
      </c>
      <c r="D67" s="10"/>
      <c r="E67" s="10"/>
      <c r="F67" s="10"/>
      <c r="G67" s="10"/>
      <c r="H67" s="11"/>
    </row>
    <row r="68" spans="2:8" ht="40.5">
      <c r="B68" s="12">
        <v>13.1</v>
      </c>
      <c r="C68" s="13" t="s">
        <v>65</v>
      </c>
      <c r="D68" s="14">
        <v>69</v>
      </c>
      <c r="E68" s="15" t="s">
        <v>15</v>
      </c>
      <c r="F68" s="16"/>
      <c r="G68" s="16">
        <f>D68*F68</f>
        <v>0</v>
      </c>
      <c r="H68" s="17"/>
    </row>
    <row r="69" spans="2:8">
      <c r="B69" s="12">
        <v>13.2</v>
      </c>
      <c r="C69" s="13" t="s">
        <v>66</v>
      </c>
      <c r="D69" s="14">
        <v>55</v>
      </c>
      <c r="E69" s="15" t="s">
        <v>67</v>
      </c>
      <c r="F69" s="18"/>
      <c r="G69" s="16">
        <f>D69*F69</f>
        <v>0</v>
      </c>
      <c r="H69" s="17"/>
    </row>
    <row r="70" spans="2:8">
      <c r="B70" s="12">
        <v>13.3</v>
      </c>
      <c r="C70" s="13" t="s">
        <v>68</v>
      </c>
      <c r="D70" s="14">
        <v>2</v>
      </c>
      <c r="E70" s="15" t="s">
        <v>67</v>
      </c>
      <c r="F70" s="16"/>
      <c r="G70" s="16">
        <f>D70*F70</f>
        <v>0</v>
      </c>
      <c r="H70" s="17"/>
    </row>
    <row r="71" spans="2:8" ht="40.5">
      <c r="B71" s="12">
        <v>13.4</v>
      </c>
      <c r="C71" s="13" t="s">
        <v>69</v>
      </c>
      <c r="D71" s="14">
        <v>35</v>
      </c>
      <c r="E71" s="15" t="s">
        <v>15</v>
      </c>
      <c r="F71" s="16"/>
      <c r="G71" s="16">
        <f>D71*F71</f>
        <v>0</v>
      </c>
      <c r="H71" s="17"/>
    </row>
    <row r="72" spans="2:8">
      <c r="B72" s="19"/>
      <c r="C72" s="20"/>
      <c r="D72" s="20"/>
      <c r="E72" s="20"/>
      <c r="F72" s="20"/>
      <c r="G72" s="20"/>
      <c r="H72" s="17"/>
    </row>
    <row r="73" spans="2:8">
      <c r="B73" s="19"/>
      <c r="C73" s="20"/>
      <c r="D73" s="20"/>
      <c r="E73" s="20"/>
      <c r="F73" s="20"/>
      <c r="G73" s="20"/>
      <c r="H73" s="21">
        <f>G68+G69+G70+G71</f>
        <v>0</v>
      </c>
    </row>
    <row r="74" spans="2:8">
      <c r="B74" s="8">
        <v>14</v>
      </c>
      <c r="C74" s="9" t="s">
        <v>70</v>
      </c>
      <c r="D74" s="10"/>
      <c r="E74" s="10"/>
      <c r="F74" s="10"/>
      <c r="G74" s="10"/>
      <c r="H74" s="11"/>
    </row>
    <row r="75" spans="2:8" ht="40.5">
      <c r="B75" s="12">
        <v>14.1</v>
      </c>
      <c r="C75" s="13" t="s">
        <v>71</v>
      </c>
      <c r="D75" s="14">
        <v>115</v>
      </c>
      <c r="E75" s="15" t="s">
        <v>72</v>
      </c>
      <c r="F75" s="18"/>
      <c r="G75" s="16">
        <f>D75*F75</f>
        <v>0</v>
      </c>
      <c r="H75" s="17"/>
    </row>
    <row r="76" spans="2:8" ht="40.5">
      <c r="B76" s="12">
        <v>14.2</v>
      </c>
      <c r="C76" s="13" t="s">
        <v>73</v>
      </c>
      <c r="D76" s="14">
        <v>35</v>
      </c>
      <c r="E76" s="15" t="s">
        <v>74</v>
      </c>
      <c r="F76" s="16"/>
      <c r="G76" s="16">
        <f>D76*F76</f>
        <v>0</v>
      </c>
      <c r="H76" s="17"/>
    </row>
    <row r="77" spans="2:8">
      <c r="B77" s="19"/>
      <c r="C77" s="20"/>
      <c r="D77" s="20"/>
      <c r="E77" s="20"/>
      <c r="F77" s="20"/>
      <c r="G77" s="20"/>
      <c r="H77" s="21">
        <f>G75+G76</f>
        <v>0</v>
      </c>
    </row>
    <row r="78" spans="2:8">
      <c r="B78" s="8">
        <v>15</v>
      </c>
      <c r="C78" s="9" t="s">
        <v>75</v>
      </c>
      <c r="D78" s="10"/>
      <c r="E78" s="10"/>
      <c r="F78" s="10"/>
      <c r="G78" s="10"/>
      <c r="H78" s="11"/>
    </row>
    <row r="79" spans="2:8" ht="40.5">
      <c r="B79" s="12">
        <v>15.1</v>
      </c>
      <c r="C79" s="13" t="s">
        <v>76</v>
      </c>
      <c r="D79" s="14">
        <v>2</v>
      </c>
      <c r="E79" s="15" t="s">
        <v>45</v>
      </c>
      <c r="F79" s="16"/>
      <c r="G79" s="16">
        <f>D79*F79</f>
        <v>0</v>
      </c>
      <c r="H79" s="17"/>
    </row>
    <row r="80" spans="2:8">
      <c r="B80" s="12">
        <v>15.2</v>
      </c>
      <c r="C80" s="13" t="s">
        <v>77</v>
      </c>
      <c r="D80" s="14">
        <v>5</v>
      </c>
      <c r="E80" s="15" t="s">
        <v>45</v>
      </c>
      <c r="F80" s="16"/>
      <c r="G80" s="16">
        <f>D80*F80</f>
        <v>0</v>
      </c>
      <c r="H80" s="17"/>
    </row>
    <row r="81" spans="2:8">
      <c r="B81" s="19"/>
      <c r="C81" s="20"/>
      <c r="D81" s="20"/>
      <c r="E81" s="20"/>
      <c r="F81" s="20"/>
      <c r="G81" s="20"/>
      <c r="H81" s="21">
        <f>G79+G80</f>
        <v>0</v>
      </c>
    </row>
    <row r="82" spans="2:8">
      <c r="B82" s="22"/>
      <c r="H82" s="23"/>
    </row>
    <row r="83" spans="2:8">
      <c r="B83" s="8">
        <v>16</v>
      </c>
      <c r="C83" s="25" t="s">
        <v>78</v>
      </c>
      <c r="D83" s="26"/>
      <c r="E83" s="26"/>
      <c r="F83" s="26"/>
      <c r="G83" s="26"/>
      <c r="H83" s="27"/>
    </row>
    <row r="84" spans="2:8">
      <c r="B84" s="12">
        <v>16.100000000000001</v>
      </c>
      <c r="C84" s="1" t="s">
        <v>6</v>
      </c>
      <c r="D84" s="28">
        <v>56</v>
      </c>
      <c r="E84" s="29" t="s">
        <v>15</v>
      </c>
      <c r="F84" s="18"/>
      <c r="G84" s="16">
        <f>D84*F84</f>
        <v>0</v>
      </c>
      <c r="H84" s="30"/>
    </row>
    <row r="85" spans="2:8">
      <c r="B85" s="12">
        <v>16.2</v>
      </c>
      <c r="C85" s="1" t="s">
        <v>5</v>
      </c>
      <c r="D85" s="28">
        <v>30</v>
      </c>
      <c r="E85" s="31" t="s">
        <v>67</v>
      </c>
      <c r="F85" s="18"/>
      <c r="G85" s="16">
        <f>D85*F85</f>
        <v>0</v>
      </c>
      <c r="H85" s="30"/>
    </row>
    <row r="86" spans="2:8">
      <c r="B86" s="12"/>
      <c r="C86" s="1"/>
      <c r="D86" s="28"/>
      <c r="E86" s="29"/>
      <c r="F86" s="18"/>
      <c r="G86" s="16"/>
      <c r="H86" s="21">
        <f>G84+G85</f>
        <v>0</v>
      </c>
    </row>
    <row r="87" spans="2:8">
      <c r="B87" s="8">
        <v>17</v>
      </c>
      <c r="C87" s="55" t="s">
        <v>79</v>
      </c>
      <c r="D87" s="56"/>
      <c r="E87" s="56"/>
      <c r="F87" s="56"/>
      <c r="G87" s="56"/>
      <c r="H87" s="57"/>
    </row>
    <row r="88" spans="2:8">
      <c r="B88" s="12">
        <v>17.100000000000001</v>
      </c>
      <c r="C88" s="1" t="s">
        <v>80</v>
      </c>
      <c r="D88" s="28">
        <v>45</v>
      </c>
      <c r="E88" s="29" t="s">
        <v>72</v>
      </c>
      <c r="F88" s="18"/>
      <c r="G88" s="16">
        <f>D88*F88</f>
        <v>0</v>
      </c>
      <c r="H88" s="17"/>
    </row>
    <row r="89" spans="2:8">
      <c r="B89" s="12">
        <v>17.2</v>
      </c>
      <c r="C89" s="1" t="s">
        <v>81</v>
      </c>
      <c r="D89" s="28">
        <v>2</v>
      </c>
      <c r="E89" s="29" t="s">
        <v>82</v>
      </c>
      <c r="F89" s="16"/>
      <c r="G89" s="16">
        <f>D89*F89</f>
        <v>0</v>
      </c>
      <c r="H89" s="17"/>
    </row>
    <row r="90" spans="2:8">
      <c r="B90" s="19"/>
      <c r="C90" s="32"/>
      <c r="D90" s="32"/>
      <c r="E90" s="20"/>
      <c r="F90" s="20"/>
      <c r="G90" s="20"/>
      <c r="H90" s="21">
        <f>G88+G89</f>
        <v>0</v>
      </c>
    </row>
    <row r="91" spans="2:8">
      <c r="B91" s="8">
        <v>18</v>
      </c>
      <c r="C91" s="55" t="s">
        <v>83</v>
      </c>
      <c r="D91" s="56"/>
      <c r="E91" s="56"/>
      <c r="F91" s="56"/>
      <c r="G91" s="56"/>
      <c r="H91" s="57"/>
    </row>
    <row r="92" spans="2:8">
      <c r="B92" s="12">
        <v>18.100000000000001</v>
      </c>
      <c r="C92" s="1" t="s">
        <v>84</v>
      </c>
      <c r="D92" s="28">
        <v>30</v>
      </c>
      <c r="E92" s="29" t="s">
        <v>15</v>
      </c>
      <c r="F92" s="16"/>
      <c r="G92" s="16">
        <f>D92*F92</f>
        <v>0</v>
      </c>
      <c r="H92" s="17"/>
    </row>
    <row r="93" spans="2:8">
      <c r="B93" s="12">
        <v>18.2</v>
      </c>
      <c r="C93" s="1" t="s">
        <v>85</v>
      </c>
      <c r="D93" s="28">
        <v>15</v>
      </c>
      <c r="E93" s="29" t="s">
        <v>15</v>
      </c>
      <c r="F93" s="18"/>
      <c r="G93" s="16">
        <f>D93*F93</f>
        <v>0</v>
      </c>
      <c r="H93" s="17"/>
    </row>
    <row r="94" spans="2:8" ht="15" customHeight="1">
      <c r="B94" s="19"/>
      <c r="C94" s="32"/>
      <c r="D94" s="32"/>
      <c r="E94" s="20"/>
      <c r="F94" s="20"/>
      <c r="G94" s="20"/>
      <c r="H94" s="21">
        <f>G92+G93</f>
        <v>0</v>
      </c>
    </row>
    <row r="95" spans="2:8">
      <c r="B95" s="8">
        <v>19</v>
      </c>
      <c r="C95" s="55" t="s">
        <v>86</v>
      </c>
      <c r="D95" s="56"/>
      <c r="E95" s="56"/>
      <c r="F95" s="56"/>
      <c r="G95" s="56"/>
      <c r="H95" s="57"/>
    </row>
    <row r="96" spans="2:8">
      <c r="B96" s="12">
        <v>19.100000000000001</v>
      </c>
      <c r="C96" s="1" t="s">
        <v>87</v>
      </c>
      <c r="D96" s="28">
        <v>1</v>
      </c>
      <c r="E96" s="29" t="s">
        <v>82</v>
      </c>
      <c r="F96" s="16"/>
      <c r="G96" s="16">
        <f>D96*F96</f>
        <v>0</v>
      </c>
      <c r="H96" s="17"/>
    </row>
    <row r="97" spans="2:8">
      <c r="B97" s="19"/>
      <c r="C97" s="32"/>
      <c r="D97" s="28"/>
      <c r="E97" s="20"/>
      <c r="F97" s="20"/>
      <c r="G97" s="20"/>
      <c r="H97" s="21">
        <f>G96</f>
        <v>0</v>
      </c>
    </row>
    <row r="98" spans="2:8">
      <c r="B98" s="8">
        <v>20</v>
      </c>
      <c r="C98" s="55" t="s">
        <v>88</v>
      </c>
      <c r="D98" s="56"/>
      <c r="E98" s="56"/>
      <c r="F98" s="56"/>
      <c r="G98" s="56"/>
      <c r="H98" s="57"/>
    </row>
    <row r="99" spans="2:8">
      <c r="B99" s="12">
        <v>20.100000000000001</v>
      </c>
      <c r="C99" s="1" t="s">
        <v>89</v>
      </c>
      <c r="D99" s="28">
        <v>1</v>
      </c>
      <c r="E99" s="29" t="s">
        <v>82</v>
      </c>
      <c r="F99" s="16"/>
      <c r="G99" s="16">
        <f>D99*F99</f>
        <v>0</v>
      </c>
      <c r="H99" s="17"/>
    </row>
    <row r="100" spans="2:8">
      <c r="B100" s="12">
        <v>20.2</v>
      </c>
      <c r="C100" s="1" t="s">
        <v>90</v>
      </c>
      <c r="D100" s="28">
        <v>1</v>
      </c>
      <c r="E100" s="29" t="s">
        <v>82</v>
      </c>
      <c r="F100" s="16"/>
      <c r="G100" s="16">
        <f>D100*F100</f>
        <v>0</v>
      </c>
      <c r="H100" s="17"/>
    </row>
    <row r="101" spans="2:8" ht="15" customHeight="1">
      <c r="B101" s="19"/>
      <c r="C101" s="32"/>
      <c r="D101" s="32"/>
      <c r="E101" s="20"/>
      <c r="F101" s="20"/>
      <c r="G101" s="20"/>
      <c r="H101" s="21">
        <f>G99+G100</f>
        <v>0</v>
      </c>
    </row>
    <row r="102" spans="2:8">
      <c r="B102" s="52" t="s">
        <v>100</v>
      </c>
      <c r="C102" s="53"/>
      <c r="D102" s="53"/>
      <c r="E102" s="53"/>
      <c r="F102" s="53"/>
      <c r="G102" s="53"/>
      <c r="H102" s="54"/>
    </row>
    <row r="103" spans="2:8">
      <c r="B103" s="34" t="s">
        <v>91</v>
      </c>
      <c r="C103" s="48"/>
      <c r="D103" s="48"/>
      <c r="E103" s="35"/>
      <c r="F103" s="1" t="s">
        <v>4</v>
      </c>
      <c r="G103" s="39"/>
      <c r="H103" s="40"/>
    </row>
    <row r="104" spans="2:8">
      <c r="B104" s="49" t="s">
        <v>92</v>
      </c>
      <c r="C104" s="50"/>
      <c r="D104" s="50"/>
      <c r="E104" s="50"/>
      <c r="F104" s="51"/>
      <c r="H104" s="23"/>
    </row>
    <row r="105" spans="2:8">
      <c r="B105" s="34" t="s">
        <v>93</v>
      </c>
      <c r="C105" s="35"/>
      <c r="D105" s="36"/>
      <c r="E105" s="37"/>
      <c r="F105" s="38"/>
      <c r="H105" s="23"/>
    </row>
    <row r="106" spans="2:8">
      <c r="B106" s="34" t="s">
        <v>0</v>
      </c>
      <c r="C106" s="35"/>
      <c r="D106" s="36"/>
      <c r="E106" s="37"/>
      <c r="F106" s="38"/>
      <c r="H106" s="23"/>
    </row>
    <row r="107" spans="2:8">
      <c r="B107" s="34" t="s">
        <v>1</v>
      </c>
      <c r="C107" s="35"/>
      <c r="D107" s="36"/>
      <c r="E107" s="37"/>
      <c r="F107" s="38"/>
      <c r="H107" s="23"/>
    </row>
    <row r="108" spans="2:8">
      <c r="B108" s="34" t="s">
        <v>3</v>
      </c>
      <c r="C108" s="35"/>
      <c r="D108" s="36"/>
      <c r="E108" s="37"/>
      <c r="F108" s="38"/>
      <c r="H108" s="23"/>
    </row>
    <row r="109" spans="2:8">
      <c r="B109" s="34" t="s">
        <v>99</v>
      </c>
      <c r="C109" s="35"/>
      <c r="D109" s="36"/>
      <c r="E109" s="37"/>
      <c r="F109" s="38"/>
      <c r="H109" s="23"/>
    </row>
    <row r="110" spans="2:8">
      <c r="B110" s="34" t="s">
        <v>2</v>
      </c>
      <c r="C110" s="35"/>
      <c r="D110" s="36"/>
      <c r="E110" s="37"/>
      <c r="F110" s="38"/>
      <c r="H110" s="23"/>
    </row>
    <row r="111" spans="2:8">
      <c r="B111" s="34" t="s">
        <v>94</v>
      </c>
      <c r="C111" s="48"/>
      <c r="D111" s="48"/>
      <c r="E111" s="35"/>
      <c r="F111" s="1" t="s">
        <v>4</v>
      </c>
      <c r="G111" s="39">
        <f>D105+D106+D107+D108+D109+D110</f>
        <v>0</v>
      </c>
      <c r="H111" s="40"/>
    </row>
    <row r="112" spans="2:8" ht="33" customHeight="1" thickBot="1">
      <c r="B112" s="43" t="s">
        <v>95</v>
      </c>
      <c r="C112" s="44"/>
      <c r="D112" s="45"/>
      <c r="E112" s="46" t="s">
        <v>4</v>
      </c>
      <c r="F112" s="47"/>
      <c r="G112" s="41">
        <f>G103+G111</f>
        <v>0</v>
      </c>
      <c r="H112" s="42"/>
    </row>
  </sheetData>
  <mergeCells count="26">
    <mergeCell ref="C98:H98"/>
    <mergeCell ref="C95:H95"/>
    <mergeCell ref="C91:H91"/>
    <mergeCell ref="C87:H87"/>
    <mergeCell ref="B2:H2"/>
    <mergeCell ref="B103:E103"/>
    <mergeCell ref="B104:F104"/>
    <mergeCell ref="B105:C105"/>
    <mergeCell ref="D105:F105"/>
    <mergeCell ref="B102:H102"/>
    <mergeCell ref="G103:H103"/>
    <mergeCell ref="G111:H111"/>
    <mergeCell ref="G112:H112"/>
    <mergeCell ref="B112:D112"/>
    <mergeCell ref="E112:F112"/>
    <mergeCell ref="B109:C109"/>
    <mergeCell ref="D109:F109"/>
    <mergeCell ref="B110:C110"/>
    <mergeCell ref="D110:F110"/>
    <mergeCell ref="B111:E111"/>
    <mergeCell ref="B106:C106"/>
    <mergeCell ref="D106:F106"/>
    <mergeCell ref="B107:C107"/>
    <mergeCell ref="D107:F107"/>
    <mergeCell ref="B108:C108"/>
    <mergeCell ref="D108:F108"/>
  </mergeCells>
  <printOptions horizontalCentered="1"/>
  <pageMargins left="0.23622047244094491" right="0.23622047244094491" top="0.31496062992125984" bottom="0.74803149606299213" header="0.31496062992125984" footer="0.31496062992125984"/>
  <pageSetup scale="42" orientation="portrait" r:id="rId1"/>
  <rowBreaks count="1" manualBreakCount="1">
    <brk id="54" min="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FUNERARIA</vt:lpstr>
      <vt:lpstr>FUNERARIA!Área_de_impresión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Felix Manuel Alcantara Santana</dc:creator>
  <cp:lastModifiedBy>Ast. Sindico</cp:lastModifiedBy>
  <cp:lastPrinted>2023-04-12T18:39:04Z</cp:lastPrinted>
  <dcterms:created xsi:type="dcterms:W3CDTF">2023-03-21T18:14:23Z</dcterms:created>
  <dcterms:modified xsi:type="dcterms:W3CDTF">2023-04-12T18:45:48Z</dcterms:modified>
</cp:coreProperties>
</file>